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tsaruande vorm 2022" sheetId="1" r:id="rId4"/>
    <sheet state="visible" name="FA vorm 2021" sheetId="2" r:id="rId5"/>
  </sheets>
  <definedNames>
    <definedName localSheetId="1" name="Prindiala">'FA vorm 2021'!$A$1:$E$33</definedName>
    <definedName localSheetId="0" name="Prindiala">'finantsaruande vorm 2022'!$A$1:$E$33</definedName>
  </definedNames>
  <calcPr/>
  <extLst>
    <ext uri="GoogleSheetsCustomDataVersion1">
      <go:sheetsCustomData xmlns:go="http://customooxmlschemas.google.com/" r:id="rId6" roundtripDataSignature="AMtx7mjp9rdLt8JfYjFeGMxhZa0CTFkGPw=="/>
    </ext>
  </extLst>
</workbook>
</file>

<file path=xl/sharedStrings.xml><?xml version="1.0" encoding="utf-8"?>
<sst xmlns="http://schemas.openxmlformats.org/spreadsheetml/2006/main" count="71" uniqueCount="36">
  <si>
    <t>LISA 3</t>
  </si>
  <si>
    <t>Riigieelarvelise toetuse kasutamise lepingu juurde</t>
  </si>
  <si>
    <t>Riigieelarvelise toetuse kasutamise finantsaruande vorm</t>
  </si>
  <si>
    <t>Lepingu nr:</t>
  </si>
  <si>
    <t xml:space="preserve">7-42099-1 </t>
  </si>
  <si>
    <t>Aruande esitaja:</t>
  </si>
  <si>
    <t>Kätlyn Jürisaar</t>
  </si>
  <si>
    <t>Toetuse kasutamise periood:</t>
  </si>
  <si>
    <t>1.01.2022-31.12.2022</t>
  </si>
  <si>
    <t>Tegevuste lepingujärgne maksumus:</t>
  </si>
  <si>
    <t>Tehtud kulutused summas:</t>
  </si>
  <si>
    <t>Projekti kulud tegevuste kaupa</t>
  </si>
  <si>
    <t>Kulud toetusest vastavalt kalkulatsioonile</t>
  </si>
  <si>
    <t>Tegelikud kulud</t>
  </si>
  <si>
    <t>Jääk</t>
  </si>
  <si>
    <t>Märkused</t>
  </si>
  <si>
    <t>Tegevussuund 1: Jätkusuutlikkus</t>
  </si>
  <si>
    <t xml:space="preserve">Sellel aastal oli tegevuskulusid rohkem, sest korraldasime suuremaid sündmusi, nende seas näiteks Impact Day festival, teadlikkuse kampaaniad jne. Seega kasutasime suuresti ära ka 2021. aastal üle jäänud tegevustoetust.
</t>
  </si>
  <si>
    <t>Tööjõukulud</t>
  </si>
  <si>
    <t>Eesmärk 1: Sotsiaalsete ettevõtete kasvanud jätkusuutlikkus</t>
  </si>
  <si>
    <t>Üldkulud</t>
  </si>
  <si>
    <t>Tegevussuund 2: Teadlikkus</t>
  </si>
  <si>
    <t>Eesmärk 1: Eesti elanike kasvanud teadlikkus sotsiaalsetest ettevõtetest ja nende rollidest</t>
  </si>
  <si>
    <t>KOKKU</t>
  </si>
  <si>
    <t>2021 jääk</t>
  </si>
  <si>
    <t>Kokku jääk</t>
  </si>
  <si>
    <t>Aruandele lisatakse kulude tõendamiseks pangakonto väljavõte või väljavõte raamatupidamisprogrammist</t>
  </si>
  <si>
    <t>Aruande koostamise kuupäev:</t>
  </si>
  <si>
    <t>12.01.2023</t>
  </si>
  <si>
    <t>Aruande koostanud:</t>
  </si>
  <si>
    <t>Toetuse saaja:</t>
  </si>
  <si>
    <t>Sotsiaalsete Ettevõtete Võrgustik MTÜ</t>
  </si>
  <si>
    <t xml:space="preserve">(allkirjastatud digitaalselt)      </t>
  </si>
  <si>
    <t xml:space="preserve">       </t>
  </si>
  <si>
    <t>1.04.2021-31.12.2021</t>
  </si>
  <si>
    <t>14.01.2022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</si>
</sst>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i/>
      <sz val="10.0"/>
      <color rgb="FF7F7F7F"/>
      <name val="Arial"/>
    </font>
    <font/>
    <font>
      <i/>
      <sz val="10.0"/>
      <color rgb="FF000000"/>
      <name val="Arial"/>
    </font>
    <font>
      <sz val="12.0"/>
      <color theme="1"/>
      <name val="Times New Roman"/>
    </font>
    <font>
      <i/>
      <sz val="10.0"/>
      <color rgb="FF80808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6E3BC"/>
        <bgColor rgb="FFD6E3B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1" numFmtId="0" xfId="0" applyAlignment="1" applyFont="1">
      <alignment horizontal="left" readingOrder="0"/>
    </xf>
    <xf borderId="0" fillId="0" fontId="3" numFmtId="2" xfId="0" applyAlignment="1" applyFont="1" applyNumberFormat="1">
      <alignment horizontal="left"/>
    </xf>
    <xf borderId="1" fillId="2" fontId="4" numFmtId="0" xfId="0" applyAlignment="1" applyBorder="1" applyFill="1" applyFont="1">
      <alignment horizontal="left" shrinkToFit="0" vertical="center" wrapText="1"/>
    </xf>
    <xf borderId="2" fillId="0" fontId="4" numFmtId="0" xfId="0" applyAlignment="1" applyBorder="1" applyFont="1">
      <alignment horizontal="left" shrinkToFit="0" vertical="center" wrapText="1"/>
    </xf>
    <xf borderId="2" fillId="0" fontId="4" numFmtId="2" xfId="0" applyAlignment="1" applyBorder="1" applyFont="1" applyNumberFormat="1">
      <alignment horizontal="left" readingOrder="0" shrinkToFit="0" vertical="center" wrapText="1"/>
    </xf>
    <xf borderId="2" fillId="0" fontId="4" numFmtId="2" xfId="0" applyAlignment="1" applyBorder="1" applyFont="1" applyNumberFormat="1">
      <alignment horizontal="left" shrinkToFit="0" vertical="center" wrapText="1"/>
    </xf>
    <xf borderId="3" fillId="0" fontId="5" numFmtId="0" xfId="0" applyAlignment="1" applyBorder="1" applyFont="1">
      <alignment horizontal="left" readingOrder="0" shrinkToFit="0" vertical="top" wrapText="1"/>
    </xf>
    <xf borderId="4" fillId="0" fontId="3" numFmtId="0" xfId="0" applyAlignment="1" applyBorder="1" applyFont="1">
      <alignment horizontal="left" shrinkToFit="0" vertical="center" wrapText="1"/>
    </xf>
    <xf borderId="4" fillId="0" fontId="4" numFmtId="2" xfId="0" applyAlignment="1" applyBorder="1" applyFont="1" applyNumberFormat="1">
      <alignment horizontal="left" shrinkToFit="0" vertical="center" wrapText="1"/>
    </xf>
    <xf borderId="4" fillId="0" fontId="3" numFmtId="2" xfId="0" applyAlignment="1" applyBorder="1" applyFont="1" applyNumberFormat="1">
      <alignment horizontal="left" shrinkToFit="0" vertical="center" wrapText="1"/>
    </xf>
    <xf borderId="3" fillId="0" fontId="6" numFmtId="0" xfId="0" applyBorder="1" applyFont="1"/>
    <xf borderId="4" fillId="0" fontId="3" numFmtId="2" xfId="0" applyAlignment="1" applyBorder="1" applyFont="1" applyNumberFormat="1">
      <alignment horizontal="left" readingOrder="0" shrinkToFit="0" vertical="center" wrapText="1"/>
    </xf>
    <xf borderId="4" fillId="0" fontId="4" numFmtId="0" xfId="0" applyAlignment="1" applyBorder="1" applyFont="1">
      <alignment horizontal="left" shrinkToFit="0" vertical="center" wrapText="1"/>
    </xf>
    <xf borderId="4" fillId="0" fontId="4" numFmtId="2" xfId="0" applyAlignment="1" applyBorder="1" applyFont="1" applyNumberFormat="1">
      <alignment horizontal="left" readingOrder="0" shrinkToFit="0" vertical="center" wrapText="1"/>
    </xf>
    <xf borderId="2" fillId="0" fontId="6" numFmtId="0" xfId="0" applyBorder="1" applyFont="1"/>
    <xf borderId="4" fillId="2" fontId="4" numFmtId="0" xfId="0" applyAlignment="1" applyBorder="1" applyFont="1">
      <alignment horizontal="left" shrinkToFit="0" vertical="center" wrapText="1"/>
    </xf>
    <xf borderId="4" fillId="2" fontId="4" numFmtId="2" xfId="0" applyAlignment="1" applyBorder="1" applyFont="1" applyNumberFormat="1">
      <alignment horizontal="left" shrinkToFit="0" vertical="top" wrapText="1"/>
    </xf>
    <xf borderId="4" fillId="2" fontId="3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left" shrinkToFit="0" vertical="top" wrapText="1"/>
    </xf>
    <xf borderId="0" fillId="0" fontId="7" numFmtId="0" xfId="0" applyAlignment="1" applyFont="1">
      <alignment horizontal="left" readingOrder="0" shrinkToFit="0" vertical="top" wrapText="1"/>
    </xf>
    <xf borderId="0" fillId="0" fontId="2" numFmtId="0" xfId="0" applyAlignment="1" applyFont="1">
      <alignment horizontal="left" readingOrder="0"/>
    </xf>
    <xf borderId="0" fillId="0" fontId="2" numFmtId="2" xfId="0" applyAlignment="1" applyFont="1" applyNumberFormat="1">
      <alignment horizontal="left"/>
    </xf>
    <xf borderId="0" fillId="0" fontId="8" numFmtId="0" xfId="0" applyAlignment="1" applyFont="1">
      <alignment vertical="center"/>
    </xf>
    <xf borderId="0" fillId="0" fontId="9" numFmtId="0" xfId="0" applyAlignment="1" applyFont="1">
      <alignment horizontal="left"/>
    </xf>
    <xf borderId="0" fillId="0" fontId="3" numFmtId="0" xfId="0" applyAlignment="1" applyFont="1">
      <alignment horizontal="left"/>
    </xf>
    <xf borderId="3" fillId="0" fontId="7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1">
    <dxf>
      <font>
        <b/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88"/>
    <col customWidth="1" min="2" max="3" width="21.38"/>
    <col customWidth="1" min="4" max="4" width="21.63"/>
    <col customWidth="1" min="5" max="5" width="44.0"/>
    <col customWidth="1" min="6" max="26" width="8.0"/>
  </cols>
  <sheetData>
    <row r="1" ht="12.7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1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 t="s">
        <v>3</v>
      </c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 t="s">
        <v>5</v>
      </c>
      <c r="B7" s="2" t="s">
        <v>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 t="s">
        <v>7</v>
      </c>
      <c r="B8" s="4" t="s">
        <v>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 t="s">
        <v>9</v>
      </c>
      <c r="B9" s="5">
        <f>B21</f>
        <v>41120.51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 t="s">
        <v>10</v>
      </c>
      <c r="B10" s="5">
        <f>C21</f>
        <v>61008.78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6" t="s">
        <v>11</v>
      </c>
      <c r="B12" s="6" t="s">
        <v>12</v>
      </c>
      <c r="C12" s="6" t="s">
        <v>13</v>
      </c>
      <c r="D12" s="6" t="s">
        <v>14</v>
      </c>
      <c r="E12" s="6" t="s">
        <v>15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7" t="s">
        <v>16</v>
      </c>
      <c r="B13" s="8">
        <v>23705.97</v>
      </c>
      <c r="C13" s="9">
        <f>SUM(C14:C16)</f>
        <v>33714.99</v>
      </c>
      <c r="D13" s="9">
        <f>SUM(B13-C13)</f>
        <v>-10009.02</v>
      </c>
      <c r="E13" s="10" t="s">
        <v>17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1" t="s">
        <v>18</v>
      </c>
      <c r="B14" s="12"/>
      <c r="C14" s="13">
        <v>1133.519999999999</v>
      </c>
      <c r="D14" s="13"/>
      <c r="E14" s="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1" t="s">
        <v>19</v>
      </c>
      <c r="B15" s="13"/>
      <c r="C15" s="13">
        <v>27388.199999999997</v>
      </c>
      <c r="D15" s="13"/>
      <c r="E15" s="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11" t="s">
        <v>20</v>
      </c>
      <c r="B16" s="13"/>
      <c r="C16" s="15">
        <v>5193.27</v>
      </c>
      <c r="D16" s="13"/>
      <c r="E16" s="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16" t="s">
        <v>21</v>
      </c>
      <c r="B17" s="17">
        <v>17414.54</v>
      </c>
      <c r="C17" s="9">
        <f>SUM(C18:C20)</f>
        <v>27293.79</v>
      </c>
      <c r="D17" s="9">
        <f>SUM(B17-C17)</f>
        <v>-9879.25</v>
      </c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11" t="s">
        <v>18</v>
      </c>
      <c r="B18" s="13"/>
      <c r="C18" s="13">
        <v>458.6</v>
      </c>
      <c r="D18" s="13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11" t="s">
        <v>22</v>
      </c>
      <c r="B19" s="13"/>
      <c r="C19" s="13">
        <v>26319.42000000001</v>
      </c>
      <c r="D19" s="13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11" t="s">
        <v>20</v>
      </c>
      <c r="B20" s="13"/>
      <c r="C20" s="13">
        <v>515.7700000000001</v>
      </c>
      <c r="D20" s="13"/>
      <c r="E20" s="1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19" t="s">
        <v>23</v>
      </c>
      <c r="B21" s="20">
        <f t="shared" ref="B21:D21" si="1">SUM(B13+B17)</f>
        <v>41120.51</v>
      </c>
      <c r="C21" s="20">
        <f t="shared" si="1"/>
        <v>61008.78</v>
      </c>
      <c r="D21" s="20">
        <f t="shared" si="1"/>
        <v>-19888.27</v>
      </c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2"/>
      <c r="B22" s="22"/>
      <c r="C22" s="23" t="s">
        <v>24</v>
      </c>
      <c r="D22" s="23">
        <v>20116.17</v>
      </c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4" t="s">
        <v>25</v>
      </c>
      <c r="D23" s="25">
        <f>D22+D21</f>
        <v>227.9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3" t="s">
        <v>26</v>
      </c>
      <c r="B24" s="3"/>
      <c r="C24" s="3"/>
      <c r="D24" s="3"/>
      <c r="E24" s="2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 t="s">
        <v>27</v>
      </c>
      <c r="B26" s="4" t="s">
        <v>28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 t="s">
        <v>29</v>
      </c>
      <c r="B27" s="2" t="s">
        <v>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 t="s">
        <v>30</v>
      </c>
      <c r="B29" s="2" t="s">
        <v>31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7" t="s">
        <v>32</v>
      </c>
      <c r="B30" s="2"/>
      <c r="C30" s="2"/>
      <c r="D30" s="2"/>
      <c r="E30" s="2" t="s">
        <v>33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E1"/>
    <mergeCell ref="A2:E2"/>
    <mergeCell ref="E13:E20"/>
  </mergeCells>
  <conditionalFormatting sqref="D22">
    <cfRule type="expression" dxfId="0" priority="1" stopIfTrue="1">
      <formula>D22&lt;0</formula>
    </cfRule>
  </conditionalFormatting>
  <printOptions/>
  <pageMargins bottom="0.75" footer="0.0" header="0.0" left="0.7" right="0.7" top="0.75"/>
  <pageSetup paperSize="9" scale="63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88"/>
    <col customWidth="1" min="2" max="3" width="21.38"/>
    <col customWidth="1" min="4" max="4" width="21.63"/>
    <col customWidth="1" min="5" max="5" width="34.63"/>
    <col customWidth="1" min="6" max="26" width="8.0"/>
  </cols>
  <sheetData>
    <row r="1" ht="12.7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1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3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 t="s">
        <v>3</v>
      </c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2" t="s">
        <v>5</v>
      </c>
      <c r="B7" s="2" t="s">
        <v>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 t="s">
        <v>7</v>
      </c>
      <c r="B8" s="4" t="s">
        <v>34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2" t="s">
        <v>9</v>
      </c>
      <c r="B9" s="5">
        <f>B21</f>
        <v>38750</v>
      </c>
      <c r="C9" s="28"/>
      <c r="D9" s="28"/>
      <c r="E9" s="2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" t="s">
        <v>10</v>
      </c>
      <c r="B10" s="5">
        <f>C21</f>
        <v>18633.83</v>
      </c>
      <c r="C10" s="28"/>
      <c r="D10" s="28"/>
      <c r="E10" s="2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8"/>
      <c r="C11" s="28"/>
      <c r="D11" s="28"/>
      <c r="E11" s="2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6" t="s">
        <v>11</v>
      </c>
      <c r="B12" s="6" t="s">
        <v>12</v>
      </c>
      <c r="C12" s="6" t="s">
        <v>13</v>
      </c>
      <c r="D12" s="6" t="s">
        <v>14</v>
      </c>
      <c r="E12" s="6" t="s">
        <v>15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7" t="s">
        <v>16</v>
      </c>
      <c r="B13" s="9">
        <v>22750.0</v>
      </c>
      <c r="C13" s="9">
        <f>SUM(C14:C16)</f>
        <v>12787.08</v>
      </c>
      <c r="D13" s="9">
        <f>SUM(B13-C13)</f>
        <v>9962.92</v>
      </c>
      <c r="E13" s="2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1" t="s">
        <v>18</v>
      </c>
      <c r="B14" s="12"/>
      <c r="C14" s="13">
        <v>94.46</v>
      </c>
      <c r="D14" s="13"/>
      <c r="E14" s="1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1" t="s">
        <v>19</v>
      </c>
      <c r="B15" s="13"/>
      <c r="C15" s="13">
        <v>10435.47</v>
      </c>
      <c r="D15" s="13"/>
      <c r="E15" s="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11" t="s">
        <v>20</v>
      </c>
      <c r="B16" s="13"/>
      <c r="C16" s="13">
        <v>2257.15</v>
      </c>
      <c r="D16" s="13"/>
      <c r="E16" s="1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16" t="s">
        <v>21</v>
      </c>
      <c r="B17" s="12">
        <v>16000.0</v>
      </c>
      <c r="C17" s="9">
        <f>SUM(C18:C20)</f>
        <v>5846.75</v>
      </c>
      <c r="D17" s="9">
        <f>SUM(B17-C17)</f>
        <v>10153.25</v>
      </c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11" t="s">
        <v>18</v>
      </c>
      <c r="B18" s="13"/>
      <c r="C18" s="13"/>
      <c r="D18" s="13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11" t="s">
        <v>22</v>
      </c>
      <c r="B19" s="13"/>
      <c r="C19" s="13">
        <v>5788.17</v>
      </c>
      <c r="D19" s="13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11" t="s">
        <v>20</v>
      </c>
      <c r="B20" s="13"/>
      <c r="C20" s="13">
        <v>58.58</v>
      </c>
      <c r="D20" s="13"/>
      <c r="E20" s="1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19" t="s">
        <v>23</v>
      </c>
      <c r="B21" s="20">
        <f t="shared" ref="B21:D21" si="1">SUM(B13+B17)</f>
        <v>38750</v>
      </c>
      <c r="C21" s="20">
        <f t="shared" si="1"/>
        <v>18633.83</v>
      </c>
      <c r="D21" s="20">
        <f t="shared" si="1"/>
        <v>20116.17</v>
      </c>
      <c r="E21" s="21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2"/>
      <c r="B22" s="22"/>
      <c r="C22" s="22"/>
      <c r="D22" s="22"/>
      <c r="E22" s="2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8"/>
      <c r="C23" s="28"/>
      <c r="D23" s="28"/>
      <c r="E23" s="2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3" t="s">
        <v>26</v>
      </c>
      <c r="B24" s="3"/>
      <c r="C24" s="3"/>
      <c r="D24" s="3"/>
      <c r="E24" s="2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 t="s">
        <v>27</v>
      </c>
      <c r="B26" s="4" t="s">
        <v>35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 t="s">
        <v>29</v>
      </c>
      <c r="B27" s="2" t="s">
        <v>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 t="s">
        <v>30</v>
      </c>
      <c r="B29" s="2" t="s">
        <v>31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7" t="s">
        <v>32</v>
      </c>
      <c r="B30" s="2"/>
      <c r="C30" s="2"/>
      <c r="D30" s="2"/>
      <c r="E30" s="2" t="s">
        <v>33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E1"/>
    <mergeCell ref="A2:E2"/>
    <mergeCell ref="E13:E20"/>
  </mergeCells>
  <conditionalFormatting sqref="D22">
    <cfRule type="expression" dxfId="0" priority="1" stopIfTrue="1">
      <formula>D22&lt;0</formula>
    </cfRule>
  </conditionalFormatting>
  <printOptions/>
  <pageMargins bottom="0.75" footer="0.0" header="0.0" left="0.7" right="0.7" top="0.75"/>
  <pageSetup paperSize="9" scale="63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2013-01-31T14:32:04Z</dcterms:created>
  <dc:creator>marten</dc:creator>
</cp:coreProperties>
</file>